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E1E019E-3879-4EE2-BBEA-161F3F4734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1" sheetId="1" r:id="rId1"/>
    <sheet name="Sheet1" sheetId="2" r:id="rId2"/>
  </sheets>
  <definedNames>
    <definedName name="_xlnm._FilterDatabase" localSheetId="0" hidden="1">'Diesel JUN 2015 - JAN 2021'!$A$2:$BW$60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42" i="1" l="1"/>
  <c r="BX42" i="1"/>
  <c r="BY41" i="1"/>
  <c r="BX41" i="1"/>
  <c r="BY40" i="1"/>
  <c r="BX40" i="1"/>
  <c r="BY39" i="1"/>
  <c r="BX39" i="1"/>
  <c r="BY38" i="1"/>
  <c r="BX38" i="1"/>
  <c r="BY37" i="1"/>
  <c r="BX37" i="1"/>
  <c r="BY36" i="1"/>
  <c r="BX36" i="1"/>
  <c r="BY35" i="1"/>
  <c r="BX35" i="1"/>
  <c r="BY34" i="1"/>
  <c r="BX34" i="1"/>
  <c r="BY33" i="1"/>
  <c r="BX33" i="1"/>
  <c r="BY32" i="1"/>
  <c r="BX32" i="1"/>
  <c r="BY31" i="1"/>
  <c r="BX31" i="1"/>
  <c r="BY30" i="1"/>
  <c r="BX30" i="1"/>
  <c r="BY29" i="1"/>
  <c r="BX29" i="1"/>
  <c r="BY28" i="1"/>
  <c r="BX28" i="1"/>
  <c r="BY27" i="1"/>
  <c r="BX27" i="1"/>
  <c r="BY26" i="1"/>
  <c r="BX26" i="1"/>
  <c r="BY25" i="1"/>
  <c r="BX25" i="1"/>
  <c r="BY24" i="1"/>
  <c r="BX24" i="1"/>
  <c r="BY23" i="1"/>
  <c r="BX23" i="1"/>
  <c r="BY22" i="1"/>
  <c r="BX22" i="1"/>
  <c r="BY21" i="1"/>
  <c r="BX21" i="1"/>
  <c r="BY20" i="1"/>
  <c r="BX20" i="1"/>
  <c r="BY19" i="1"/>
  <c r="BX19" i="1"/>
  <c r="BY18" i="1"/>
  <c r="BX18" i="1"/>
  <c r="BY17" i="1"/>
  <c r="BX17" i="1"/>
  <c r="BY16" i="1"/>
  <c r="BX16" i="1"/>
  <c r="BY15" i="1"/>
  <c r="BX15" i="1"/>
  <c r="BY14" i="1"/>
  <c r="BX14" i="1"/>
  <c r="BY13" i="1"/>
  <c r="BX13" i="1"/>
  <c r="BY12" i="1"/>
  <c r="BX12" i="1"/>
  <c r="BY11" i="1"/>
  <c r="BX11" i="1"/>
  <c r="BY10" i="1"/>
  <c r="BX10" i="1"/>
  <c r="BY9" i="1"/>
  <c r="BX9" i="1"/>
  <c r="BY8" i="1"/>
  <c r="BX8" i="1"/>
  <c r="BY7" i="1"/>
  <c r="BX7" i="1"/>
  <c r="BY6" i="1"/>
  <c r="BX6" i="1"/>
  <c r="BY5" i="1"/>
  <c r="BX5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H43" i="1" s="1"/>
  <c r="G42" i="1"/>
  <c r="F42" i="1"/>
  <c r="E42" i="1"/>
  <c r="D42" i="1"/>
  <c r="D43" i="1" s="1"/>
  <c r="C42" i="1"/>
  <c r="BW44" i="1" l="1"/>
  <c r="BW43" i="1"/>
  <c r="F43" i="1"/>
  <c r="J43" i="1"/>
  <c r="N43" i="1"/>
  <c r="BV43" i="1"/>
  <c r="L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<sst xmlns="http://schemas.openxmlformats.org/spreadsheetml/2006/main" count="91" uniqueCount="49">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</sst>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7"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3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64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43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2" fontId="22" fillId="0" borderId="2" xfId="2" applyNumberFormat="1" applyFont="1" applyFill="1" applyBorder="1" applyAlignment="1" applyProtection="1">
      <alignment horizontal="right" wrapText="1"/>
    </xf>
    <xf numFmtId="0" fontId="23" fillId="0" borderId="5" xfId="0" applyFont="1" applyBorder="1" applyAlignment="1"/>
    <xf numFmtId="0" fontId="24" fillId="4" borderId="5" xfId="0" applyFont="1" applyFill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2" fontId="25" fillId="4" borderId="0" xfId="0" applyNumberFormat="1" applyFont="1" applyFill="1" applyAlignment="1">
      <alignment horizontal="center" vertical="center"/>
    </xf>
    <xf numFmtId="164" fontId="25" fillId="4" borderId="0" xfId="0" applyNumberFormat="1" applyFont="1" applyFill="1" applyAlignment="1">
      <alignment horizontal="right" vertical="center"/>
    </xf>
    <xf numFmtId="164" fontId="25" fillId="4" borderId="5" xfId="0" applyNumberFormat="1" applyFont="1" applyFill="1" applyBorder="1" applyAlignment="1">
      <alignment horizontal="right" vertical="center" wrapText="1"/>
    </xf>
    <xf numFmtId="0" fontId="23" fillId="0" borderId="5" xfId="0" applyFont="1" applyBorder="1" applyAlignment="1">
      <alignment horizontal="center"/>
    </xf>
    <xf numFmtId="0" fontId="26" fillId="0" borderId="5" xfId="0" applyFont="1" applyBorder="1" applyAlignment="1"/>
    <xf numFmtId="0" fontId="0" fillId="0" borderId="0" xfId="0" applyAlignment="1"/>
    <xf numFmtId="0" fontId="26" fillId="0" borderId="0" xfId="0" applyFont="1" applyAlignme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72"/>
  <sheetViews>
    <sheetView tabSelected="1" workbookViewId="0">
      <pane xSplit="1" ySplit="4" topLeftCell="BN36" activePane="bottomRight" state="frozen"/>
      <selection pane="topRight"/>
      <selection pane="bottomLeft"/>
      <selection pane="bottomRight" activeCell="BX1" sqref="BX1:BY1048576"/>
    </sheetView>
  </sheetViews>
  <sheetFormatPr defaultColWidth="10" defaultRowHeight="15" customHeight="1"/>
  <cols>
    <col min="1" max="1" width="18.42578125" customWidth="1"/>
    <col min="2" max="2" width="11.28515625" customWidth="1"/>
    <col min="7" max="18" width="9.140625" customWidth="1"/>
    <col min="76" max="77" width="29" style="60" customWidth="1"/>
  </cols>
  <sheetData>
    <row r="2" spans="1:77" ht="15" customHeight="1">
      <c r="C2" s="1" t="s">
        <v>43</v>
      </c>
      <c r="BX2" s="54"/>
      <c r="BY2" s="54"/>
    </row>
    <row r="3" spans="1:77" ht="15" customHeight="1">
      <c r="C3" s="1" t="s">
        <v>46</v>
      </c>
      <c r="Y3" s="2"/>
      <c r="BX3" s="55" t="s">
        <v>47</v>
      </c>
      <c r="BY3" s="55" t="s">
        <v>48</v>
      </c>
    </row>
    <row r="4" spans="1:77" s="2" customFormat="1" ht="15" customHeight="1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4">
        <v>44348</v>
      </c>
      <c r="BX4" s="55"/>
      <c r="BY4" s="55"/>
    </row>
    <row r="5" spans="1:77" ht="15" customHeight="1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3">
        <v>238.46153846153845</v>
      </c>
      <c r="BX5" s="56">
        <f>(BW5-BK5)/BK5*100</f>
        <v>8.3916083916083881</v>
      </c>
      <c r="BY5" s="56">
        <f>(BW5-BV5)/BV5*100</f>
        <v>5.9829059829059794</v>
      </c>
    </row>
    <row r="6" spans="1:77" ht="15" customHeight="1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3">
        <v>246</v>
      </c>
      <c r="BX6" s="56">
        <f t="shared" ref="BX6:BX42" si="0">(BW6-BK6)/BK6*100</f>
        <v>7.4235807860262017</v>
      </c>
      <c r="BY6" s="56">
        <f t="shared" ref="BY6:BY42" si="1">(BW6-BV6)/BV6*100</f>
        <v>-3.5294117647058822</v>
      </c>
    </row>
    <row r="7" spans="1:77" ht="15" customHeight="1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3">
        <v>256</v>
      </c>
      <c r="BX7" s="56">
        <f t="shared" si="0"/>
        <v>4.0650406504065035</v>
      </c>
      <c r="BY7" s="56">
        <f t="shared" si="1"/>
        <v>5.5981143193871592</v>
      </c>
    </row>
    <row r="8" spans="1:77" ht="15" customHeight="1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3">
        <v>253.63636363636363</v>
      </c>
      <c r="BX8" s="56">
        <f t="shared" si="0"/>
        <v>7.7540106951871604</v>
      </c>
      <c r="BY8" s="56">
        <f t="shared" si="1"/>
        <v>0.78266104756170951</v>
      </c>
    </row>
    <row r="9" spans="1:77" ht="15" customHeight="1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3">
        <v>238.33333333333334</v>
      </c>
      <c r="BX9" s="56">
        <f t="shared" si="0"/>
        <v>7.873644507307878</v>
      </c>
      <c r="BY9" s="56">
        <f t="shared" si="1"/>
        <v>4.3209876543209962</v>
      </c>
    </row>
    <row r="10" spans="1:77" ht="15" customHeight="1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3">
        <v>256.42857142857144</v>
      </c>
      <c r="BX10" s="56">
        <f t="shared" si="0"/>
        <v>12.031900138696264</v>
      </c>
      <c r="BY10" s="56">
        <f t="shared" si="1"/>
        <v>-0.60908084163897491</v>
      </c>
    </row>
    <row r="11" spans="1:77" ht="15" customHeight="1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3">
        <v>234.61538461538461</v>
      </c>
      <c r="BX11" s="56">
        <f t="shared" si="0"/>
        <v>11.354508944870396</v>
      </c>
      <c r="BY11" s="56">
        <f t="shared" si="1"/>
        <v>2.8667790893760579</v>
      </c>
    </row>
    <row r="12" spans="1:77" ht="15" customHeight="1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3">
        <v>253.33333333333334</v>
      </c>
      <c r="BX12" s="56">
        <f t="shared" si="0"/>
        <v>13.602391629297465</v>
      </c>
      <c r="BY12" s="56">
        <f t="shared" si="1"/>
        <v>-1.1060507482108037</v>
      </c>
    </row>
    <row r="13" spans="1:77" ht="15" customHeight="1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3">
        <v>255.42857142857142</v>
      </c>
      <c r="BX13" s="56">
        <f t="shared" si="0"/>
        <v>0.95186258409958213</v>
      </c>
      <c r="BY13" s="56">
        <f t="shared" si="1"/>
        <v>2.788157516527733</v>
      </c>
    </row>
    <row r="14" spans="1:77" ht="15" customHeight="1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3">
        <v>242.5</v>
      </c>
      <c r="BX14" s="56">
        <f t="shared" si="0"/>
        <v>5.8181818181818219</v>
      </c>
      <c r="BY14" s="56">
        <f t="shared" si="1"/>
        <v>1.9264448336252231</v>
      </c>
    </row>
    <row r="15" spans="1:77" ht="15" customHeight="1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3">
        <v>240</v>
      </c>
      <c r="BX15" s="56">
        <f t="shared" si="0"/>
        <v>11.098382953169752</v>
      </c>
      <c r="BY15" s="56">
        <f t="shared" si="1"/>
        <v>11.358717986110648</v>
      </c>
    </row>
    <row r="16" spans="1:77" ht="15" customHeight="1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3">
        <v>250.83333333333334</v>
      </c>
      <c r="BX16" s="56">
        <f t="shared" si="0"/>
        <v>10.986177813988078</v>
      </c>
      <c r="BY16" s="56">
        <f t="shared" si="1"/>
        <v>4.0802213001383167</v>
      </c>
    </row>
    <row r="17" spans="1:77" ht="15" customHeight="1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3">
        <v>264.18181818181819</v>
      </c>
      <c r="BX17" s="56">
        <f t="shared" si="0"/>
        <v>30.245760812728761</v>
      </c>
      <c r="BY17" s="56">
        <f t="shared" si="1"/>
        <v>5.4918840429393834</v>
      </c>
    </row>
    <row r="18" spans="1:77" ht="15" customHeight="1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3">
        <v>235.4</v>
      </c>
      <c r="BX18" s="56">
        <f t="shared" si="0"/>
        <v>10.915248547975461</v>
      </c>
      <c r="BY18" s="56">
        <f t="shared" si="1"/>
        <v>-5.8901918976545797</v>
      </c>
    </row>
    <row r="19" spans="1:77" ht="15" customHeight="1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3">
        <v>243.18181818181819</v>
      </c>
      <c r="BX19" s="56">
        <f t="shared" si="0"/>
        <v>12.932732901773146</v>
      </c>
      <c r="BY19" s="56">
        <f t="shared" si="1"/>
        <v>-0.3833515881708659</v>
      </c>
    </row>
    <row r="20" spans="1:77" ht="15" customHeight="1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3">
        <v>209</v>
      </c>
      <c r="BX20" s="56">
        <f t="shared" si="0"/>
        <v>-7.6243093922651939</v>
      </c>
      <c r="BY20" s="56">
        <f t="shared" si="1"/>
        <v>-8.1318681318681314</v>
      </c>
    </row>
    <row r="21" spans="1:77" ht="15" customHeight="1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3">
        <v>248.18181818181819</v>
      </c>
      <c r="BX21" s="56">
        <f t="shared" si="0"/>
        <v>17.482517482517483</v>
      </c>
      <c r="BY21" s="56">
        <f t="shared" si="1"/>
        <v>1.2987012987013009</v>
      </c>
    </row>
    <row r="22" spans="1:77" ht="15" customHeight="1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3">
        <v>246.15384615384616</v>
      </c>
      <c r="BX22" s="56">
        <f t="shared" si="0"/>
        <v>10.218140068886337</v>
      </c>
      <c r="BY22" s="56">
        <f t="shared" si="1"/>
        <v>8.3696178035800717</v>
      </c>
    </row>
    <row r="23" spans="1:77" ht="15" customHeight="1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3">
        <v>221.875</v>
      </c>
      <c r="BX23" s="56">
        <f t="shared" si="0"/>
        <v>-4.2214500871643548</v>
      </c>
      <c r="BY23" s="56">
        <f t="shared" si="1"/>
        <v>-6.5789473684210522</v>
      </c>
    </row>
    <row r="24" spans="1:77" ht="15" customHeight="1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3">
        <v>243.33333333333334</v>
      </c>
      <c r="BX24" s="56">
        <f t="shared" si="0"/>
        <v>7.3529411764705968</v>
      </c>
      <c r="BY24" s="56">
        <f t="shared" si="1"/>
        <v>4.856809408384958</v>
      </c>
    </row>
    <row r="25" spans="1:77" ht="15" customHeight="1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3">
        <v>226.5</v>
      </c>
      <c r="BX25" s="56">
        <f t="shared" si="0"/>
        <v>0</v>
      </c>
      <c r="BY25" s="56">
        <f t="shared" si="1"/>
        <v>-0.43956043956043955</v>
      </c>
    </row>
    <row r="26" spans="1:77" ht="15" customHeight="1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3">
        <v>241.70763356072999</v>
      </c>
      <c r="BX26" s="56">
        <f t="shared" si="0"/>
        <v>0.92176766627556916</v>
      </c>
      <c r="BY26" s="56">
        <f t="shared" si="1"/>
        <v>7.4256149158799953</v>
      </c>
    </row>
    <row r="27" spans="1:77" ht="15" customHeight="1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3">
        <v>237</v>
      </c>
      <c r="BX27" s="56">
        <f t="shared" si="0"/>
        <v>13.397129186602871</v>
      </c>
      <c r="BY27" s="56">
        <f t="shared" si="1"/>
        <v>-0.83682008368200833</v>
      </c>
    </row>
    <row r="28" spans="1:77" ht="15" customHeight="1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3">
        <v>261</v>
      </c>
      <c r="BX28" s="56">
        <f t="shared" si="0"/>
        <v>10.875081049030245</v>
      </c>
      <c r="BY28" s="56">
        <f t="shared" si="1"/>
        <v>8.1865284974093253</v>
      </c>
    </row>
    <row r="29" spans="1:77" ht="15" customHeight="1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3">
        <v>238.25</v>
      </c>
      <c r="BX29" s="56">
        <f t="shared" si="0"/>
        <v>10.699535363964891</v>
      </c>
      <c r="BY29" s="56">
        <f t="shared" si="1"/>
        <v>-2.7551020408163267</v>
      </c>
    </row>
    <row r="30" spans="1:77" ht="15" customHeight="1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3">
        <v>244.83333333333334</v>
      </c>
      <c r="BX30" s="56">
        <f t="shared" si="0"/>
        <v>11.81115384312672</v>
      </c>
      <c r="BY30" s="56">
        <f t="shared" si="1"/>
        <v>14.467532467532473</v>
      </c>
    </row>
    <row r="31" spans="1:77" ht="15" customHeight="1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3">
        <v>260</v>
      </c>
      <c r="BX31" s="56">
        <f t="shared" si="0"/>
        <v>8.3333333333333321</v>
      </c>
      <c r="BY31" s="56">
        <f t="shared" si="1"/>
        <v>4.5226130653266337</v>
      </c>
    </row>
    <row r="32" spans="1:77" ht="15" customHeight="1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3">
        <v>245.71428571428572</v>
      </c>
      <c r="BX32" s="56">
        <f t="shared" si="0"/>
        <v>11.407494962901612</v>
      </c>
      <c r="BY32" s="56">
        <f t="shared" si="1"/>
        <v>5.0659716566216</v>
      </c>
    </row>
    <row r="33" spans="1:77" ht="15" customHeight="1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3">
        <v>258.75</v>
      </c>
      <c r="BX33" s="56">
        <f t="shared" si="0"/>
        <v>13.970909171175188</v>
      </c>
      <c r="BY33" s="56">
        <f t="shared" si="1"/>
        <v>5.2816901408450683</v>
      </c>
    </row>
    <row r="34" spans="1:77" ht="15" customHeight="1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3">
        <v>240.90909090909091</v>
      </c>
      <c r="BX34" s="56">
        <f t="shared" si="0"/>
        <v>5.4881896414053202</v>
      </c>
      <c r="BY34" s="56">
        <f t="shared" si="1"/>
        <v>0.7604562737642564</v>
      </c>
    </row>
    <row r="35" spans="1:77" ht="15" customHeight="1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3">
        <v>254.70588235294119</v>
      </c>
      <c r="BX35" s="56">
        <f t="shared" si="0"/>
        <v>14.755680590359702</v>
      </c>
      <c r="BY35" s="56">
        <f t="shared" si="1"/>
        <v>4.4352137210237235</v>
      </c>
    </row>
    <row r="36" spans="1:77" ht="15" customHeight="1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3">
        <v>218.90079825045888</v>
      </c>
      <c r="BX36" s="56">
        <f t="shared" si="0"/>
        <v>2.1537058502141466</v>
      </c>
      <c r="BY36" s="56">
        <f t="shared" si="1"/>
        <v>-8.153511223583692</v>
      </c>
    </row>
    <row r="37" spans="1:77" ht="15" customHeight="1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3">
        <v>228.52941176470588</v>
      </c>
      <c r="BX37" s="56">
        <f t="shared" si="0"/>
        <v>9.5547715214994255</v>
      </c>
      <c r="BY37" s="56">
        <f t="shared" si="1"/>
        <v>2.3715415019762793</v>
      </c>
    </row>
    <row r="38" spans="1:77" ht="15" customHeight="1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3">
        <v>241.42857142857142</v>
      </c>
      <c r="BX38" s="56">
        <f t="shared" si="0"/>
        <v>2.7355623100303901</v>
      </c>
      <c r="BY38" s="56">
        <f t="shared" si="1"/>
        <v>-6.8870523415977978</v>
      </c>
    </row>
    <row r="39" spans="1:77" ht="15" customHeight="1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3">
        <v>247.36776958802324</v>
      </c>
      <c r="BX39" s="56">
        <f t="shared" si="0"/>
        <v>5.8257837809725075</v>
      </c>
      <c r="BY39" s="56">
        <f t="shared" si="1"/>
        <v>-0.25493161773256601</v>
      </c>
    </row>
    <row r="40" spans="1:77" ht="15" customHeight="1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3">
        <v>225.88507266473457</v>
      </c>
      <c r="BX40" s="56">
        <f t="shared" si="0"/>
        <v>2.6750330294248026</v>
      </c>
      <c r="BY40" s="56">
        <f t="shared" si="1"/>
        <v>-5.0903056030527036</v>
      </c>
    </row>
    <row r="41" spans="1:77" ht="15" customHeight="1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3">
        <v>221.66666666666666</v>
      </c>
      <c r="BX41" s="56">
        <f t="shared" si="0"/>
        <v>0.82320842015097517</v>
      </c>
      <c r="BY41" s="56">
        <f t="shared" si="1"/>
        <v>-1.4814814814814856</v>
      </c>
    </row>
    <row r="42" spans="1:77" ht="15" customHeight="1">
      <c r="A42" s="49" t="s">
        <v>40</v>
      </c>
      <c r="B42" s="50"/>
      <c r="C42" s="51">
        <f>AVERAGE(C5:C41)</f>
        <v>151.93011101615403</v>
      </c>
      <c r="D42" s="51">
        <f t="shared" ref="D42:S42" si="2">AVERAGE(D5:D41)</f>
        <v>145.5687618941713</v>
      </c>
      <c r="E42" s="51">
        <f t="shared" si="2"/>
        <v>151.54163798064727</v>
      </c>
      <c r="F42" s="51">
        <f t="shared" si="2"/>
        <v>153.09482122186378</v>
      </c>
      <c r="G42" s="51">
        <f t="shared" si="2"/>
        <v>152.17234128704717</v>
      </c>
      <c r="H42" s="51">
        <f t="shared" si="2"/>
        <v>163.16169330899407</v>
      </c>
      <c r="I42" s="51">
        <f t="shared" si="2"/>
        <v>164.25549656997026</v>
      </c>
      <c r="J42" s="51">
        <f t="shared" si="2"/>
        <v>160.28619352285469</v>
      </c>
      <c r="K42" s="51">
        <f t="shared" si="2"/>
        <v>147.78473981415158</v>
      </c>
      <c r="L42" s="51">
        <f t="shared" si="2"/>
        <v>146.19486238278577</v>
      </c>
      <c r="M42" s="51">
        <f t="shared" si="2"/>
        <v>152.15382040327603</v>
      </c>
      <c r="N42" s="51">
        <f t="shared" si="2"/>
        <v>148.80902254721698</v>
      </c>
      <c r="O42" s="51">
        <f t="shared" si="2"/>
        <v>183.41165699039806</v>
      </c>
      <c r="P42" s="51">
        <f t="shared" si="2"/>
        <v>206.5473459370518</v>
      </c>
      <c r="Q42" s="51">
        <f t="shared" si="2"/>
        <v>196.52752555391874</v>
      </c>
      <c r="R42" s="51">
        <f t="shared" si="2"/>
        <v>192.69433526012472</v>
      </c>
      <c r="S42" s="51">
        <f t="shared" si="2"/>
        <v>187.25467150315657</v>
      </c>
      <c r="T42" s="51">
        <f t="shared" ref="T42:U42" si="3">AVERAGE(T5:T41)</f>
        <v>195.67136510812983</v>
      </c>
      <c r="U42" s="51">
        <f t="shared" si="3"/>
        <v>196.25220329949434</v>
      </c>
      <c r="V42" s="51">
        <f t="shared" ref="V42:W42" si="4">AVERAGE(V5:V41)</f>
        <v>227.19712789198084</v>
      </c>
      <c r="W42" s="51">
        <f t="shared" si="4"/>
        <v>249.37753052238341</v>
      </c>
      <c r="X42" s="51">
        <f t="shared" ref="X42:Y42" si="5">AVERAGE(X5:X41)</f>
        <v>234.55367784044259</v>
      </c>
      <c r="Y42" s="51">
        <f t="shared" si="5"/>
        <v>229.24706726324371</v>
      </c>
      <c r="Z42" s="51">
        <f t="shared" ref="Z42:AA42" si="6">AVERAGE(Z5:Z41)</f>
        <v>216.29651115835321</v>
      </c>
      <c r="AA42" s="51">
        <f t="shared" si="6"/>
        <v>210.41928436356457</v>
      </c>
      <c r="AB42" s="51">
        <f t="shared" ref="AB42:AC42" si="7">AVERAGE(AB5:AB41)</f>
        <v>197.6240864106654</v>
      </c>
      <c r="AC42" s="51">
        <f t="shared" si="7"/>
        <v>196.23442066046283</v>
      </c>
      <c r="AD42" s="51">
        <f t="shared" ref="AD42:AE42" si="8">AVERAGE(AD5:AD41)</f>
        <v>184.79960115621881</v>
      </c>
      <c r="AE42" s="51">
        <f t="shared" si="8"/>
        <v>201.95591923533098</v>
      </c>
      <c r="AF42" s="51">
        <f t="shared" ref="AF42:AG42" si="9">AVERAGE(AF5:AF41)</f>
        <v>199.26432432432429</v>
      </c>
      <c r="AG42" s="51">
        <f t="shared" si="9"/>
        <v>206.58302288308582</v>
      </c>
      <c r="AH42" s="51">
        <f t="shared" ref="AH42:AI42" si="10">AVERAGE(AH5:AH41)</f>
        <v>213.82082534779903</v>
      </c>
      <c r="AI42" s="51">
        <f t="shared" si="10"/>
        <v>209.88710040970105</v>
      </c>
      <c r="AJ42" s="51">
        <f t="shared" ref="AJ42:AK42" si="11">AVERAGE(AJ5:AJ41)</f>
        <v>206.41388721567751</v>
      </c>
      <c r="AK42" s="51">
        <f t="shared" si="11"/>
        <v>204.34516069284376</v>
      </c>
      <c r="AL42" s="51">
        <f t="shared" ref="AL42" si="12">AVERAGE(AL5:AL41)</f>
        <v>205.66760223524929</v>
      </c>
      <c r="AM42" s="51">
        <f t="shared" ref="AM42:AN42" si="13">AVERAGE(AM5:AM41)</f>
        <v>204.97427224551839</v>
      </c>
      <c r="AN42" s="51">
        <f t="shared" si="13"/>
        <v>204.32402942182352</v>
      </c>
      <c r="AO42" s="51">
        <f t="shared" ref="AO42:AP42" si="14">AVERAGE(AO5:AO41)</f>
        <v>207.98497288872684</v>
      </c>
      <c r="AP42" s="51">
        <f t="shared" si="14"/>
        <v>211.63961355002786</v>
      </c>
      <c r="AQ42" s="51">
        <f t="shared" ref="AQ42:AR42" si="15">AVERAGE(AQ5:AQ41)</f>
        <v>219.32704458447492</v>
      </c>
      <c r="AR42" s="51">
        <f t="shared" si="15"/>
        <v>219.54182571346936</v>
      </c>
      <c r="AS42" s="51">
        <f t="shared" ref="AS42:AU42" si="16">AVERAGE(AS5:AS41)</f>
        <v>221.56382081285327</v>
      </c>
      <c r="AT42" s="51">
        <f t="shared" si="16"/>
        <v>225.08624725842216</v>
      </c>
      <c r="AU42" s="51">
        <f t="shared" si="16"/>
        <v>225.6053194509077</v>
      </c>
      <c r="AV42" s="51">
        <f t="shared" ref="AV42:AX42" si="17">AVERAGE(AV5:AV41)</f>
        <v>229.16010601002864</v>
      </c>
      <c r="AW42" s="51">
        <f t="shared" si="17"/>
        <v>230.67054054054049</v>
      </c>
      <c r="AX42" s="51">
        <f t="shared" si="17"/>
        <v>228.01647452102554</v>
      </c>
      <c r="AY42" s="51">
        <f t="shared" ref="AY42:AZ42" si="18">AVERAGE(AY5:AY41)</f>
        <v>224.68703791446254</v>
      </c>
      <c r="AZ42" s="51">
        <f t="shared" si="18"/>
        <v>224.96116725191806</v>
      </c>
      <c r="BA42" s="51">
        <f t="shared" ref="BA42:BB42" si="19">AVERAGE(BA5:BA41)</f>
        <v>229.07598670451605</v>
      </c>
      <c r="BB42" s="51">
        <f t="shared" si="19"/>
        <v>227.92251574584688</v>
      </c>
      <c r="BC42" s="51">
        <f t="shared" ref="BC42:BD42" si="20">AVERAGE(BC5:BC41)</f>
        <v>226.1900682397615</v>
      </c>
      <c r="BD42" s="51">
        <f t="shared" si="20"/>
        <v>225.07836994176486</v>
      </c>
      <c r="BE42" s="51">
        <f t="shared" ref="BE42:BF42" si="21">AVERAGE(BE5:BE41)</f>
        <v>229.80901540711858</v>
      </c>
      <c r="BF42" s="51">
        <f t="shared" si="21"/>
        <v>229.78181371931379</v>
      </c>
      <c r="BG42" s="51">
        <f t="shared" ref="BG42:BH42" si="22">AVERAGE(BG5:BG41)</f>
        <v>226.24706385417252</v>
      </c>
      <c r="BH42" s="51">
        <f t="shared" si="22"/>
        <v>226.78236980295804</v>
      </c>
      <c r="BI42" s="51">
        <f t="shared" ref="BI42:BJ42" si="23">AVERAGE(BI5:BI41)</f>
        <v>224.11040887895334</v>
      </c>
      <c r="BJ42" s="51">
        <f t="shared" si="23"/>
        <v>219.12666295111671</v>
      </c>
      <c r="BK42" s="51">
        <f t="shared" ref="BK42:BL42" si="24">AVERAGE(BK5:BK41)</f>
        <v>224.36956632399361</v>
      </c>
      <c r="BL42" s="51">
        <f t="shared" si="24"/>
        <v>224.43370682724094</v>
      </c>
      <c r="BM42" s="51">
        <f t="shared" ref="BM42:BN42" si="25">AVERAGE(BM5:BM41)</f>
        <v>221.87571463384828</v>
      </c>
      <c r="BN42" s="51">
        <f t="shared" si="25"/>
        <v>219.68298762575532</v>
      </c>
      <c r="BO42" s="51">
        <f t="shared" ref="BO42:BP42" si="26">AVERAGE(BO5:BO41)</f>
        <v>219.79930768681163</v>
      </c>
      <c r="BP42" s="51">
        <f t="shared" si="26"/>
        <v>223.74380334948256</v>
      </c>
      <c r="BQ42" s="51">
        <f t="shared" ref="BQ42:BR42" si="27">AVERAGE(BQ5:BQ41)</f>
        <v>224.37236903486908</v>
      </c>
      <c r="BR42" s="51">
        <f t="shared" si="27"/>
        <v>224.8571059814868</v>
      </c>
      <c r="BS42" s="51">
        <f t="shared" ref="BS42:BT42" si="28">AVERAGE(BS5:BS41)</f>
        <v>227.75913349218766</v>
      </c>
      <c r="BT42" s="51">
        <f t="shared" si="28"/>
        <v>235.40991431784533</v>
      </c>
      <c r="BU42" s="51">
        <f>AVERAGE(BU5:BU41)</f>
        <v>237.192881750119</v>
      </c>
      <c r="BV42" s="51">
        <f>AVERAGE(BV5:BV41)</f>
        <v>238.82379974289083</v>
      </c>
      <c r="BW42" s="51">
        <f>AVERAGE(BW5:BW41)</f>
        <v>242.43315080639468</v>
      </c>
      <c r="BX42" s="57">
        <f t="shared" si="0"/>
        <v>8.0508175767104415</v>
      </c>
      <c r="BY42" s="57">
        <f t="shared" si="1"/>
        <v>1.5113029218149741</v>
      </c>
    </row>
    <row r="43" spans="1:77" ht="15" customHeight="1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29">E42/D42*100-100</f>
        <v>4.1031303754704282</v>
      </c>
      <c r="F43" s="51">
        <f t="shared" si="29"/>
        <v>1.0249217719389208</v>
      </c>
      <c r="G43" s="51">
        <f t="shared" si="29"/>
        <v>-0.60255463081912808</v>
      </c>
      <c r="H43" s="51">
        <f t="shared" si="29"/>
        <v>7.2216487759870489</v>
      </c>
      <c r="I43" s="51">
        <f t="shared" ref="I43" si="30">I42/H42*100-100</f>
        <v>0.67037993955159436</v>
      </c>
      <c r="J43" s="51">
        <f>J42/I42*100-100</f>
        <v>-2.4165419909857917</v>
      </c>
      <c r="K43" s="51">
        <f t="shared" ref="K43" si="31">K42/J42*100-100</f>
        <v>-7.7994576038893655</v>
      </c>
      <c r="L43" s="51">
        <f t="shared" ref="L43" si="32">L42/K42*100-100</f>
        <v>-1.0758062255718528</v>
      </c>
      <c r="M43" s="51">
        <f t="shared" ref="M43" si="33">M42/L42*100-100</f>
        <v>4.0760379149903088</v>
      </c>
      <c r="N43" s="51">
        <f t="shared" ref="N43" si="34">N42/M42*100-100</f>
        <v>-2.1983002774388609</v>
      </c>
      <c r="O43" s="51">
        <f t="shared" ref="O43" si="35">O42/N42*100-100</f>
        <v>23.253048673309905</v>
      </c>
      <c r="P43" s="51">
        <f t="shared" ref="P43" si="36">P42/O42*100-100</f>
        <v>12.614077712555073</v>
      </c>
      <c r="Q43" s="51">
        <f t="shared" ref="Q43" si="37">Q42/P42*100-100</f>
        <v>-4.8511010091539646</v>
      </c>
      <c r="R43" s="51">
        <f t="shared" ref="R43" si="38">R42/Q42*100-100</f>
        <v>-1.9504597551869978</v>
      </c>
      <c r="S43" s="51">
        <f t="shared" ref="S43:U43" si="39">S42/R42*100-100</f>
        <v>-2.8229494912888669</v>
      </c>
      <c r="T43" s="51">
        <f t="shared" si="39"/>
        <v>4.4947843156112555</v>
      </c>
      <c r="U43" s="51">
        <f t="shared" si="39"/>
        <v>0.29684373645757489</v>
      </c>
      <c r="V43" s="51">
        <f t="shared" ref="V43" si="40">V42/U42*100-100</f>
        <v>15.767937415338167</v>
      </c>
      <c r="W43" s="51">
        <f t="shared" ref="W43:AQ43" si="41">W42/V42*100-100</f>
        <v>9.7626245702138021</v>
      </c>
      <c r="X43" s="51">
        <f t="shared" si="41"/>
        <v>-5.9443417580118592</v>
      </c>
      <c r="Y43" s="51">
        <f t="shared" si="41"/>
        <v>-2.2624290635974376</v>
      </c>
      <c r="Z43" s="51">
        <f t="shared" si="41"/>
        <v>-5.6491698059628419</v>
      </c>
      <c r="AA43" s="51">
        <f t="shared" si="41"/>
        <v>-2.7172083189478116</v>
      </c>
      <c r="AB43" s="51">
        <f t="shared" si="41"/>
        <v>-6.0808105072686658</v>
      </c>
      <c r="AC43" s="51">
        <f t="shared" si="41"/>
        <v>-0.70318642602846637</v>
      </c>
      <c r="AD43" s="51">
        <f t="shared" si="41"/>
        <v>-5.827122207081743</v>
      </c>
      <c r="AE43" s="51">
        <f t="shared" si="41"/>
        <v>9.2837419408763822</v>
      </c>
      <c r="AF43" s="51">
        <f t="shared" si="41"/>
        <v>-1.3327635660286319</v>
      </c>
      <c r="AG43" s="51">
        <f t="shared" si="41"/>
        <v>3.6728594461543196</v>
      </c>
      <c r="AH43" s="51">
        <f t="shared" si="41"/>
        <v>3.5035804799939569</v>
      </c>
      <c r="AI43" s="51">
        <f t="shared" si="41"/>
        <v>-1.8397295640868521</v>
      </c>
      <c r="AJ43" s="51">
        <f t="shared" si="41"/>
        <v>-1.6548006939177355</v>
      </c>
      <c r="AK43" s="51">
        <f t="shared" si="41"/>
        <v>-1.0022225494315506</v>
      </c>
      <c r="AL43" s="51">
        <f t="shared" si="41"/>
        <v>0.64716068534322346</v>
      </c>
      <c r="AM43" s="51">
        <f t="shared" si="41"/>
        <v>-0.3371119136877212</v>
      </c>
      <c r="AN43" s="51">
        <f t="shared" si="41"/>
        <v>-0.31723143425337241</v>
      </c>
      <c r="AO43" s="51">
        <f t="shared" si="41"/>
        <v>1.7917341769652353</v>
      </c>
      <c r="AP43" s="51">
        <f t="shared" si="41"/>
        <v>1.7571657271875409</v>
      </c>
      <c r="AQ43" s="51">
        <f t="shared" si="41"/>
        <v>3.6323214286298366</v>
      </c>
      <c r="AR43" s="51">
        <f t="shared" ref="AR43" si="42">AR42/AQ42*100-100</f>
        <v>9.7927334680207423E-2</v>
      </c>
      <c r="AS43" s="51">
        <f t="shared" ref="AS43" si="43">AS42/AR42*100-100</f>
        <v>0.92100677983013668</v>
      </c>
      <c r="AT43" s="51">
        <f t="shared" ref="AT43" si="44">AT42/AS42*100-100</f>
        <v>1.5898021764772352</v>
      </c>
      <c r="AU43" s="51">
        <f t="shared" ref="AU43:AY43" si="45">AU42/AT42*100-100</f>
        <v>0.23061035438989563</v>
      </c>
      <c r="AV43" s="51">
        <f t="shared" si="45"/>
        <v>1.5756661091914026</v>
      </c>
      <c r="AW43" s="51">
        <f t="shared" si="45"/>
        <v>0.65911757365209667</v>
      </c>
      <c r="AX43" s="51">
        <f t="shared" si="45"/>
        <v>-1.1505873326067331</v>
      </c>
      <c r="AY43" s="51">
        <f t="shared" si="45"/>
        <v>-1.4601737061134941</v>
      </c>
      <c r="AZ43" s="51">
        <f t="shared" ref="AZ43:BD43" si="46">AZ42/AY42*100-100</f>
        <v>0.1220049629920652</v>
      </c>
      <c r="BA43" s="51">
        <f t="shared" si="46"/>
        <v>1.8291243341523398</v>
      </c>
      <c r="BB43" s="51">
        <f t="shared" si="46"/>
        <v>-0.50353202675800901</v>
      </c>
      <c r="BC43" s="51">
        <f t="shared" si="46"/>
        <v>-0.760103713499376</v>
      </c>
      <c r="BD43" s="51">
        <f t="shared" si="46"/>
        <v>-0.49148855502278366</v>
      </c>
      <c r="BE43" s="51">
        <f t="shared" ref="BE43:BK43" si="47">BE42/BD42*100-100</f>
        <v>2.1017770239662354</v>
      </c>
      <c r="BF43" s="51">
        <f t="shared" si="47"/>
        <v>-1.1836649557281476E-2</v>
      </c>
      <c r="BG43" s="51">
        <f t="shared" si="47"/>
        <v>-1.5383070609143488</v>
      </c>
      <c r="BH43" s="51">
        <f t="shared" si="47"/>
        <v>0.23660238487362051</v>
      </c>
      <c r="BI43" s="51">
        <f t="shared" si="47"/>
        <v>-1.1782048694200853</v>
      </c>
      <c r="BJ43" s="51">
        <f t="shared" si="47"/>
        <v>-2.2237904757598415</v>
      </c>
      <c r="BK43" s="51">
        <f t="shared" si="47"/>
        <v>2.3926359769584451</v>
      </c>
      <c r="BL43" s="51">
        <f t="shared" ref="BL43:BP43" si="48">BL42/BK42*100-100</f>
        <v>2.8586989001325946E-2</v>
      </c>
      <c r="BM43" s="51">
        <f t="shared" si="48"/>
        <v>-1.1397540189280448</v>
      </c>
      <c r="BN43" s="51">
        <f t="shared" si="48"/>
        <v>-0.98826814449320466</v>
      </c>
      <c r="BO43" s="51">
        <f t="shared" si="48"/>
        <v>5.294905277530404E-2</v>
      </c>
      <c r="BP43" s="51">
        <f t="shared" si="48"/>
        <v>1.7945896664476066</v>
      </c>
      <c r="BQ43" s="51">
        <f t="shared" ref="BQ43:BU43" si="49">BQ42/BP42*100-100</f>
        <v>0.28093099159698909</v>
      </c>
      <c r="BR43" s="51">
        <f t="shared" si="49"/>
        <v>0.21604128382777787</v>
      </c>
      <c r="BS43" s="51">
        <f t="shared" si="49"/>
        <v>1.2906096509753127</v>
      </c>
      <c r="BT43" s="51">
        <f t="shared" si="49"/>
        <v>3.3591543436040041</v>
      </c>
      <c r="BU43" s="51">
        <f t="shared" si="49"/>
        <v>0.75738842072145474</v>
      </c>
      <c r="BV43" s="51">
        <f>BV42/BU42*100-100</f>
        <v>0.68759145752525797</v>
      </c>
      <c r="BW43" s="51">
        <f>BW42/BV42*100-100</f>
        <v>1.5113029218149876</v>
      </c>
      <c r="BX43" s="58"/>
      <c r="BY43" s="58"/>
    </row>
    <row r="44" spans="1:77" ht="15" customHeight="1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0">O42/C42*100-100</f>
        <v>20.721070868497392</v>
      </c>
      <c r="P44" s="51">
        <f t="shared" si="50"/>
        <v>41.889883000593215</v>
      </c>
      <c r="Q44" s="51">
        <f t="shared" si="50"/>
        <v>29.685496456766828</v>
      </c>
      <c r="R44" s="51">
        <f t="shared" si="50"/>
        <v>25.866004951841987</v>
      </c>
      <c r="S44" s="51">
        <f t="shared" si="50"/>
        <v>23.054340834470423</v>
      </c>
      <c r="T44" s="51">
        <f t="shared" si="50"/>
        <v>19.924818834509921</v>
      </c>
      <c r="U44" s="51">
        <f t="shared" si="50"/>
        <v>19.479839273381018</v>
      </c>
      <c r="V44" s="51">
        <f t="shared" ref="V44" si="51">V42/J42*100-100</f>
        <v>41.744664901275826</v>
      </c>
      <c r="W44" s="51">
        <f t="shared" ref="W44:AQ44" si="52">W42/K42*100-100</f>
        <v>68.743762607689405</v>
      </c>
      <c r="X44" s="51">
        <f t="shared" si="52"/>
        <v>60.439070168077905</v>
      </c>
      <c r="Y44" s="51">
        <f t="shared" si="52"/>
        <v>50.66796657200976</v>
      </c>
      <c r="Z44" s="51">
        <f t="shared" si="52"/>
        <v>45.351745113252463</v>
      </c>
      <c r="AA44" s="51">
        <f t="shared" si="52"/>
        <v>14.725142238140521</v>
      </c>
      <c r="AB44" s="51">
        <f t="shared" si="52"/>
        <v>-4.320200526375146</v>
      </c>
      <c r="AC44" s="51">
        <f t="shared" si="52"/>
        <v>-0.14914190397999505</v>
      </c>
      <c r="AD44" s="51">
        <f t="shared" si="52"/>
        <v>-4.0970244886797076</v>
      </c>
      <c r="AE44" s="51">
        <f t="shared" si="52"/>
        <v>7.8509377705573371</v>
      </c>
      <c r="AF44" s="51">
        <f t="shared" si="52"/>
        <v>1.8362212652878185</v>
      </c>
      <c r="AG44" s="51">
        <f t="shared" si="52"/>
        <v>5.2640527901874918</v>
      </c>
      <c r="AH44" s="51">
        <f t="shared" si="52"/>
        <v>-5.887531531886907</v>
      </c>
      <c r="AI44" s="51">
        <f t="shared" si="52"/>
        <v>-15.835600757598257</v>
      </c>
      <c r="AJ44" s="51">
        <f t="shared" si="52"/>
        <v>-11.997164522786747</v>
      </c>
      <c r="AK44" s="51">
        <f t="shared" si="52"/>
        <v>-10.862475523756714</v>
      </c>
      <c r="AL44" s="51">
        <f t="shared" si="52"/>
        <v>-4.9140454768234321</v>
      </c>
      <c r="AM44" s="51">
        <f t="shared" si="52"/>
        <v>-2.5876963390096108</v>
      </c>
      <c r="AN44" s="51">
        <f t="shared" si="52"/>
        <v>3.3902461652551636</v>
      </c>
      <c r="AO44" s="51">
        <f t="shared" si="52"/>
        <v>5.9880178965114226</v>
      </c>
      <c r="AP44" s="51">
        <f t="shared" si="52"/>
        <v>14.523847576445831</v>
      </c>
      <c r="AQ44" s="51">
        <f t="shared" si="52"/>
        <v>8.6014440254668045</v>
      </c>
      <c r="AR44" s="51">
        <f t="shared" ref="AR44" si="53">AR42/AF42*100-100</f>
        <v>10.176182544418367</v>
      </c>
      <c r="AS44" s="51">
        <f t="shared" ref="AS44" si="54">AS42/AG42*100-100</f>
        <v>7.2517081610552907</v>
      </c>
      <c r="AT44" s="51">
        <f t="shared" ref="AT44" si="55">AT42/AH42*100-100</f>
        <v>5.2686270817161613</v>
      </c>
      <c r="AU44" s="51">
        <f t="shared" ref="AU44:AY44" si="56">AU42/AI42*100-100</f>
        <v>7.4888923666697877</v>
      </c>
      <c r="AV44" s="51">
        <f t="shared" si="56"/>
        <v>11.01971340260846</v>
      </c>
      <c r="AW44" s="51">
        <f t="shared" si="56"/>
        <v>12.882800727180935</v>
      </c>
      <c r="AX44" s="51">
        <f t="shared" si="56"/>
        <v>10.866501112903975</v>
      </c>
      <c r="AY44" s="51">
        <f t="shared" si="56"/>
        <v>9.6171902224549228</v>
      </c>
      <c r="AZ44" s="51">
        <f t="shared" ref="AZ44:BD44" si="57">AZ42/AN42*100-100</f>
        <v>10.100201081826498</v>
      </c>
      <c r="BA44" s="51">
        <f t="shared" si="57"/>
        <v>10.140643106496455</v>
      </c>
      <c r="BB44" s="51">
        <f t="shared" si="57"/>
        <v>7.6936930297172523</v>
      </c>
      <c r="BC44" s="51">
        <f t="shared" si="57"/>
        <v>3.1291278593977836</v>
      </c>
      <c r="BD44" s="51">
        <f t="shared" si="57"/>
        <v>2.5218630711040078</v>
      </c>
      <c r="BE44" s="51">
        <f t="shared" ref="BE44:BK44" si="58">BE42/AS42*100-100</f>
        <v>3.7213632460462662</v>
      </c>
      <c r="BF44" s="51">
        <f t="shared" si="58"/>
        <v>2.0861187736186366</v>
      </c>
      <c r="BG44" s="51">
        <f t="shared" si="58"/>
        <v>0.28445446447219069</v>
      </c>
      <c r="BH44" s="51">
        <f t="shared" si="58"/>
        <v>-1.0375873220125555</v>
      </c>
      <c r="BI44" s="51">
        <f t="shared" si="58"/>
        <v>-2.8439399527197935</v>
      </c>
      <c r="BJ44" s="51">
        <f t="shared" si="58"/>
        <v>-3.8987584509333715</v>
      </c>
      <c r="BK44" s="51">
        <f t="shared" si="58"/>
        <v>-0.14129501791278187</v>
      </c>
      <c r="BL44" s="51">
        <f t="shared" ref="BL44:BP44" si="59">BL42/AZ42*100-100</f>
        <v>-0.23446732212516963</v>
      </c>
      <c r="BM44" s="51">
        <f t="shared" si="59"/>
        <v>-3.1431806424806013</v>
      </c>
      <c r="BN44" s="51">
        <f t="shared" si="59"/>
        <v>-3.6150566753481002</v>
      </c>
      <c r="BO44" s="51">
        <f t="shared" si="59"/>
        <v>-2.8253939718412653</v>
      </c>
      <c r="BP44" s="51">
        <f t="shared" si="59"/>
        <v>-0.5929341822706391</v>
      </c>
      <c r="BQ44" s="51">
        <f t="shared" ref="BQ44:BU44" si="60">BQ42/BE42*100-100</f>
        <v>-2.3657237130659183</v>
      </c>
      <c r="BR44" s="51">
        <f t="shared" si="60"/>
        <v>-2.1432104038671582</v>
      </c>
      <c r="BS44" s="51">
        <f t="shared" si="60"/>
        <v>0.66832674522120783</v>
      </c>
      <c r="BT44" s="51">
        <f t="shared" si="60"/>
        <v>3.8043277007747207</v>
      </c>
      <c r="BU44" s="51">
        <f t="shared" si="60"/>
        <v>5.8375123835643876</v>
      </c>
      <c r="BV44" s="51">
        <f>BV42/BJ42*100-100</f>
        <v>8.9889274661971257</v>
      </c>
      <c r="BW44" s="51">
        <f>BW42/BK42*100-100</f>
        <v>8.0508175767104433</v>
      </c>
      <c r="BX44" s="59"/>
      <c r="BY44" s="59"/>
    </row>
    <row r="45" spans="1:77" ht="15" customHeight="1">
      <c r="BC45" s="30"/>
    </row>
    <row r="46" spans="1:77" ht="15" customHeight="1">
      <c r="A46" s="52" t="s">
        <v>44</v>
      </c>
      <c r="BC46" s="30"/>
      <c r="BX46" s="61"/>
      <c r="BY46" s="61"/>
    </row>
    <row r="47" spans="1:77" ht="15" customHeight="1">
      <c r="A47" s="5" t="s">
        <v>13</v>
      </c>
      <c r="B47" s="53">
        <v>264.18181818181819</v>
      </c>
      <c r="D47" s="5"/>
      <c r="H47" s="5"/>
      <c r="BC47" s="30"/>
      <c r="BX47" s="62"/>
      <c r="BY47" s="62"/>
    </row>
    <row r="48" spans="1:77" ht="15" customHeight="1">
      <c r="A48" s="5" t="s">
        <v>24</v>
      </c>
      <c r="B48" s="53">
        <v>261</v>
      </c>
      <c r="D48" s="5"/>
      <c r="BC48" s="30"/>
      <c r="BX48" s="62"/>
      <c r="BY48" s="62"/>
    </row>
    <row r="49" spans="1:77" ht="15" customHeight="1">
      <c r="A49" s="5" t="s">
        <v>27</v>
      </c>
      <c r="B49" s="53">
        <v>260</v>
      </c>
      <c r="D49" s="5"/>
      <c r="H49" s="5"/>
      <c r="BC49" s="30"/>
      <c r="BX49" s="62"/>
      <c r="BY49" s="62"/>
    </row>
    <row r="50" spans="1:77" ht="15" customHeight="1">
      <c r="BC50" s="30"/>
      <c r="BX50" s="62"/>
      <c r="BY50" s="62"/>
    </row>
    <row r="51" spans="1:77" ht="15" customHeight="1">
      <c r="A51" s="52" t="s">
        <v>45</v>
      </c>
      <c r="BC51" s="30"/>
      <c r="BX51" s="62"/>
      <c r="BY51" s="62"/>
    </row>
    <row r="52" spans="1:77" ht="15" customHeight="1">
      <c r="A52" s="5" t="s">
        <v>36</v>
      </c>
      <c r="B52" s="53">
        <v>221.66666666666666</v>
      </c>
      <c r="D52" s="5"/>
      <c r="BC52" s="30"/>
      <c r="BX52" s="62"/>
      <c r="BY52" s="62"/>
    </row>
    <row r="53" spans="1:77" ht="15" customHeight="1">
      <c r="A53" s="5" t="s">
        <v>31</v>
      </c>
      <c r="B53" s="53">
        <v>218.90079825045888</v>
      </c>
      <c r="D53" s="5"/>
      <c r="BC53" s="30"/>
      <c r="BX53" s="62"/>
      <c r="BY53" s="62"/>
    </row>
    <row r="54" spans="1:77" ht="15" customHeight="1">
      <c r="A54" s="5" t="s">
        <v>16</v>
      </c>
      <c r="B54" s="53">
        <v>209</v>
      </c>
      <c r="D54" s="5"/>
      <c r="BC54" s="30"/>
      <c r="BX54" s="62"/>
      <c r="BY54" s="62"/>
    </row>
    <row r="55" spans="1:77" ht="15" customHeight="1">
      <c r="BC55" s="30"/>
      <c r="BX55" s="62"/>
      <c r="BY55" s="62"/>
    </row>
    <row r="56" spans="1:77" ht="15" customHeight="1">
      <c r="BC56" s="30"/>
      <c r="BX56" s="62"/>
      <c r="BY56" s="62"/>
    </row>
    <row r="57" spans="1:77" ht="15" customHeight="1">
      <c r="BC57" s="30"/>
      <c r="BX57" s="62"/>
      <c r="BY57" s="62"/>
    </row>
    <row r="58" spans="1:77" ht="15" customHeight="1">
      <c r="BC58" s="30"/>
      <c r="BX58" s="62"/>
      <c r="BY58" s="62"/>
    </row>
    <row r="59" spans="1:77" ht="15" customHeight="1">
      <c r="BC59" s="30"/>
      <c r="BX59" s="62"/>
      <c r="BY59" s="62"/>
    </row>
    <row r="60" spans="1:77" ht="15" customHeight="1">
      <c r="BC60" s="30"/>
      <c r="BX60" s="62"/>
      <c r="BY60" s="62"/>
    </row>
    <row r="61" spans="1:77" ht="15" customHeight="1">
      <c r="BX61" s="62"/>
      <c r="BY61" s="62"/>
    </row>
    <row r="62" spans="1:77" ht="15" customHeight="1">
      <c r="BX62" s="62"/>
      <c r="BY62" s="62"/>
    </row>
    <row r="63" spans="1:77" ht="15" customHeight="1">
      <c r="BX63" s="62"/>
      <c r="BY63" s="62"/>
    </row>
    <row r="64" spans="1:77" ht="15" customHeight="1">
      <c r="BX64" s="62"/>
      <c r="BY64" s="62"/>
    </row>
    <row r="65" spans="76:77" ht="15" customHeight="1">
      <c r="BX65" s="62"/>
      <c r="BY65" s="62"/>
    </row>
    <row r="66" spans="76:77" ht="15" customHeight="1">
      <c r="BX66" s="63"/>
      <c r="BY66" s="63"/>
    </row>
    <row r="67" spans="76:77" ht="15" customHeight="1">
      <c r="BX67" s="63"/>
      <c r="BY67" s="63"/>
    </row>
    <row r="68" spans="76:77" ht="15" customHeight="1">
      <c r="BX68" s="63"/>
      <c r="BY68" s="63"/>
    </row>
    <row r="69" spans="76:77" ht="15" customHeight="1">
      <c r="BX69" s="63"/>
      <c r="BY69" s="63"/>
    </row>
    <row r="70" spans="76:77" ht="15" customHeight="1">
      <c r="BX70" s="63"/>
      <c r="BY70" s="63"/>
    </row>
    <row r="71" spans="76:77" ht="15" customHeight="1">
      <c r="BX71" s="63"/>
      <c r="BY71" s="63"/>
    </row>
    <row r="72" spans="76:77" ht="15" customHeight="1">
      <c r="BX72" s="63"/>
      <c r="BY72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3" workbookViewId="0">
      <selection activeCell="B36" sqref="B2:C38"/>
    </sheetView>
  </sheetViews>
  <sheetFormatPr defaultColWidth="10" defaultRowHeight="15"/>
  <sheetData>
    <row r="1" spans="1:6">
      <c r="A1" s="5"/>
      <c r="B1" s="27"/>
    </row>
    <row r="2" spans="1:6">
      <c r="A2" s="5"/>
      <c r="B2" s="5"/>
      <c r="C2" s="53"/>
      <c r="D2" s="36"/>
      <c r="E2" s="5"/>
      <c r="F2" s="35"/>
    </row>
    <row r="3" spans="1:6">
      <c r="A3" s="5"/>
      <c r="B3" s="5"/>
      <c r="C3" s="53"/>
      <c r="D3" s="36"/>
      <c r="E3" s="5"/>
      <c r="F3" s="35"/>
    </row>
    <row r="4" spans="1:6">
      <c r="A4" s="5"/>
      <c r="B4" s="5"/>
      <c r="C4" s="53"/>
      <c r="D4" s="36"/>
      <c r="E4" s="5"/>
      <c r="F4" s="35"/>
    </row>
    <row r="5" spans="1:6">
      <c r="A5" s="5"/>
      <c r="B5" s="5"/>
      <c r="C5" s="53"/>
      <c r="D5" s="36"/>
      <c r="E5" s="5"/>
      <c r="F5" s="35"/>
    </row>
    <row r="6" spans="1:6">
      <c r="A6" s="5"/>
      <c r="B6" s="5"/>
      <c r="C6" s="53"/>
      <c r="D6" s="36"/>
      <c r="E6" s="5"/>
      <c r="F6" s="35"/>
    </row>
    <row r="7" spans="1:6">
      <c r="A7" s="5"/>
      <c r="B7" s="5"/>
      <c r="C7" s="53"/>
      <c r="D7" s="36"/>
      <c r="E7" s="5"/>
      <c r="F7" s="35"/>
    </row>
    <row r="8" spans="1:6">
      <c r="A8" s="5"/>
      <c r="B8" s="5"/>
      <c r="C8" s="53"/>
      <c r="D8" s="36"/>
      <c r="E8" s="5"/>
      <c r="F8" s="35"/>
    </row>
    <row r="9" spans="1:6">
      <c r="A9" s="5"/>
      <c r="B9" s="5"/>
      <c r="C9" s="53"/>
      <c r="D9" s="36"/>
      <c r="E9" s="5"/>
      <c r="F9" s="35"/>
    </row>
    <row r="10" spans="1:6">
      <c r="A10" s="5"/>
      <c r="B10" s="5"/>
      <c r="C10" s="53"/>
      <c r="D10" s="36"/>
      <c r="E10" s="5"/>
      <c r="F10" s="35"/>
    </row>
    <row r="11" spans="1:6">
      <c r="A11" s="5"/>
      <c r="B11" s="5"/>
      <c r="C11" s="53"/>
      <c r="D11" s="36"/>
      <c r="E11" s="5"/>
      <c r="F11" s="35"/>
    </row>
    <row r="12" spans="1:6">
      <c r="A12" s="5"/>
      <c r="B12" s="5"/>
      <c r="C12" s="53"/>
      <c r="D12" s="36"/>
      <c r="E12" s="5"/>
      <c r="F12" s="35"/>
    </row>
    <row r="13" spans="1:6">
      <c r="A13" s="5"/>
      <c r="B13" s="5"/>
      <c r="C13" s="53"/>
      <c r="D13" s="36"/>
      <c r="E13" s="5"/>
      <c r="F13" s="35"/>
    </row>
    <row r="14" spans="1:6">
      <c r="A14" s="5"/>
      <c r="B14" s="5"/>
      <c r="C14" s="53"/>
      <c r="D14" s="36"/>
      <c r="E14" s="5"/>
      <c r="F14" s="35"/>
    </row>
    <row r="15" spans="1:6">
      <c r="A15" s="5"/>
      <c r="B15" s="5"/>
      <c r="C15" s="53"/>
      <c r="D15" s="36"/>
      <c r="E15" s="5"/>
      <c r="F15" s="35"/>
    </row>
    <row r="16" spans="1:6">
      <c r="A16" s="5"/>
      <c r="B16" s="5"/>
      <c r="C16" s="53"/>
      <c r="D16" s="36"/>
      <c r="E16" s="5"/>
      <c r="F16" s="35"/>
    </row>
    <row r="17" spans="1:6">
      <c r="A17" s="5"/>
      <c r="B17" s="5"/>
      <c r="C17" s="53"/>
      <c r="D17" s="36"/>
      <c r="E17" s="5"/>
      <c r="F17" s="35"/>
    </row>
    <row r="18" spans="1:6">
      <c r="A18" s="5"/>
      <c r="B18" s="5"/>
      <c r="C18" s="53"/>
      <c r="D18" s="36"/>
      <c r="E18" s="5"/>
      <c r="F18" s="35"/>
    </row>
    <row r="19" spans="1:6">
      <c r="A19" s="5"/>
      <c r="B19" s="5"/>
      <c r="C19" s="53"/>
      <c r="D19" s="36"/>
      <c r="E19" s="5"/>
      <c r="F19" s="35"/>
    </row>
    <row r="20" spans="1:6">
      <c r="A20" s="5"/>
      <c r="B20" s="5"/>
      <c r="C20" s="53"/>
      <c r="D20" s="36"/>
      <c r="E20" s="5"/>
      <c r="F20" s="35"/>
    </row>
    <row r="21" spans="1:6">
      <c r="A21" s="5"/>
      <c r="B21" s="5"/>
      <c r="C21" s="53"/>
      <c r="D21" s="36"/>
      <c r="E21" s="5"/>
      <c r="F21" s="35"/>
    </row>
    <row r="22" spans="1:6">
      <c r="A22" s="5"/>
      <c r="B22" s="5"/>
      <c r="C22" s="53"/>
      <c r="D22" s="36"/>
      <c r="E22" s="5"/>
      <c r="F22" s="35"/>
    </row>
    <row r="23" spans="1:6">
      <c r="A23" s="5"/>
      <c r="B23" s="5"/>
      <c r="C23" s="53"/>
      <c r="D23" s="36"/>
      <c r="E23" s="5"/>
      <c r="F23" s="35"/>
    </row>
    <row r="24" spans="1:6">
      <c r="A24" s="5"/>
      <c r="B24" s="5"/>
      <c r="C24" s="53"/>
      <c r="D24" s="36"/>
      <c r="E24" s="5"/>
      <c r="F24" s="35"/>
    </row>
    <row r="25" spans="1:6">
      <c r="A25" s="5"/>
      <c r="B25" s="5"/>
      <c r="C25" s="53"/>
      <c r="D25" s="36"/>
      <c r="E25" s="5"/>
      <c r="F25" s="35"/>
    </row>
    <row r="26" spans="1:6">
      <c r="A26" s="5"/>
      <c r="B26" s="5"/>
      <c r="C26" s="53"/>
      <c r="D26" s="36"/>
      <c r="E26" s="5"/>
      <c r="F26" s="35"/>
    </row>
    <row r="27" spans="1:6">
      <c r="A27" s="5"/>
      <c r="B27" s="5"/>
      <c r="C27" s="53"/>
      <c r="D27" s="36"/>
      <c r="E27" s="5"/>
      <c r="F27" s="35"/>
    </row>
    <row r="28" spans="1:6">
      <c r="A28" s="5"/>
      <c r="B28" s="5"/>
      <c r="C28" s="53"/>
      <c r="D28" s="36"/>
      <c r="E28" s="5"/>
      <c r="F28" s="35"/>
    </row>
    <row r="29" spans="1:6">
      <c r="A29" s="5"/>
      <c r="B29" s="5"/>
      <c r="C29" s="53"/>
      <c r="D29" s="36"/>
      <c r="E29" s="5"/>
      <c r="F29" s="35"/>
    </row>
    <row r="30" spans="1:6">
      <c r="A30" s="5"/>
      <c r="B30" s="5"/>
      <c r="C30" s="53"/>
      <c r="D30" s="36"/>
      <c r="E30" s="5"/>
      <c r="F30" s="35"/>
    </row>
    <row r="31" spans="1:6">
      <c r="A31" s="5"/>
      <c r="B31" s="5"/>
      <c r="C31" s="53"/>
      <c r="D31" s="36"/>
      <c r="E31" s="5"/>
      <c r="F31" s="35"/>
    </row>
    <row r="32" spans="1:6">
      <c r="A32" s="5"/>
      <c r="B32" s="5"/>
      <c r="C32" s="53"/>
      <c r="D32" s="36"/>
      <c r="E32" s="5"/>
      <c r="F32" s="35"/>
    </row>
    <row r="33" spans="1:6">
      <c r="A33" s="5"/>
      <c r="B33" s="5"/>
      <c r="C33" s="53"/>
      <c r="D33" s="36"/>
      <c r="E33" s="5"/>
      <c r="F33" s="35"/>
    </row>
    <row r="34" spans="1:6">
      <c r="A34" s="5"/>
      <c r="B34" s="5"/>
      <c r="C34" s="53"/>
      <c r="D34" s="36"/>
      <c r="E34" s="5"/>
      <c r="F34" s="35"/>
    </row>
    <row r="35" spans="1:6">
      <c r="A35" s="5"/>
      <c r="B35" s="5"/>
      <c r="C35" s="53"/>
      <c r="D35" s="36"/>
      <c r="E35" s="5"/>
      <c r="F35" s="35"/>
    </row>
    <row r="36" spans="1:6">
      <c r="A36" s="5"/>
      <c r="B36" s="5"/>
      <c r="C36" s="53"/>
      <c r="D36" s="36"/>
      <c r="E36" s="5"/>
      <c r="F36" s="35"/>
    </row>
    <row r="37" spans="1:6">
      <c r="A37" s="5"/>
      <c r="B37" s="5"/>
      <c r="C37" s="53"/>
      <c r="D37" s="36"/>
      <c r="E37" s="5"/>
      <c r="F37" s="35"/>
    </row>
    <row r="38" spans="1:6">
      <c r="A38" s="5"/>
      <c r="B38" s="5"/>
      <c r="C38" s="53"/>
      <c r="D38" s="36"/>
      <c r="E38" s="5"/>
      <c r="F38" s="35"/>
    </row>
    <row r="39" spans="1:6">
      <c r="C39" s="5"/>
      <c r="D39" s="37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2021-07-15T14:04:21Z</dcterms:modified>
</cp:coreProperties>
</file>